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hamadReza\Desktop\"/>
    </mc:Choice>
  </mc:AlternateContent>
  <bookViews>
    <workbookView xWindow="-120" yWindow="-120" windowWidth="29040" windowHeight="15720" activeTab="1"/>
  </bookViews>
  <sheets>
    <sheet name="ابلاغی" sheetId="6" r:id="rId1"/>
    <sheet name="296ط" sheetId="7" r:id="rId2"/>
    <sheet name="001ط" sheetId="2" r:id="rId3"/>
  </sheets>
  <definedNames>
    <definedName name="_xlnm.Print_Area" localSheetId="1">'296ط'!$A$1:$H$93</definedName>
    <definedName name="_xlnm.Print_Area" localSheetId="0">ابلاغی!$A$2:$M$71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  <c r="I6" i="6"/>
  <c r="J6" i="6" s="1"/>
  <c r="I7" i="6"/>
  <c r="J7" i="6" s="1"/>
  <c r="C8" i="6"/>
  <c r="H5" i="7" l="1"/>
  <c r="H6" i="7"/>
  <c r="G28" i="7" l="1"/>
  <c r="E28" i="7" l="1"/>
  <c r="H26" i="7" l="1"/>
  <c r="H27" i="7"/>
  <c r="D28" i="7"/>
  <c r="H25" i="7" l="1"/>
  <c r="I5" i="6" l="1"/>
  <c r="J5" i="6" l="1"/>
  <c r="I4" i="6"/>
  <c r="J4" i="6" s="1"/>
  <c r="D8" i="6"/>
  <c r="I8" i="6" l="1"/>
  <c r="J8" i="6" s="1"/>
  <c r="H4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3" i="7"/>
  <c r="H28" i="7" l="1"/>
  <c r="J3" i="2" l="1"/>
  <c r="K3" i="2" s="1"/>
  <c r="J4" i="2" l="1"/>
  <c r="G5" i="2"/>
  <c r="F5" i="2"/>
  <c r="K4" i="2" l="1"/>
  <c r="J5" i="2"/>
  <c r="K5" i="2" s="1"/>
  <c r="F8" i="6"/>
  <c r="E5" i="2" l="1"/>
  <c r="H22" i="2" l="1"/>
</calcChain>
</file>

<file path=xl/sharedStrings.xml><?xml version="1.0" encoding="utf-8"?>
<sst xmlns="http://schemas.openxmlformats.org/spreadsheetml/2006/main" count="108" uniqueCount="59">
  <si>
    <t>شرح</t>
  </si>
  <si>
    <t>وضعیت</t>
  </si>
  <si>
    <t>اعتبار مصوب</t>
  </si>
  <si>
    <t xml:space="preserve">اعتبار تخصیصی </t>
  </si>
  <si>
    <t>دریافتی</t>
  </si>
  <si>
    <t>هزینه</t>
  </si>
  <si>
    <t xml:space="preserve">علی الحساب </t>
  </si>
  <si>
    <t>جمع هزینه</t>
  </si>
  <si>
    <t>مانده</t>
  </si>
  <si>
    <t>درصد تخصیص</t>
  </si>
  <si>
    <t>جمع کل</t>
  </si>
  <si>
    <t xml:space="preserve">وضعیت </t>
  </si>
  <si>
    <t xml:space="preserve">اعتبار ابلاغی </t>
  </si>
  <si>
    <t xml:space="preserve">توضیحات </t>
  </si>
  <si>
    <t xml:space="preserve">جمع کل </t>
  </si>
  <si>
    <t>z</t>
  </si>
  <si>
    <t>جمع کل :</t>
  </si>
  <si>
    <t>تنخواه پرداخت</t>
  </si>
  <si>
    <t>سررسید</t>
  </si>
  <si>
    <t>مصوب</t>
  </si>
  <si>
    <t>نقدی -اسناد خزانه</t>
  </si>
  <si>
    <t xml:space="preserve">نقدی </t>
  </si>
  <si>
    <t>پیش پرداخت</t>
  </si>
  <si>
    <t>مطالعه واجرای کارگاه صنایع غذایی اراک  890124</t>
  </si>
  <si>
    <t>تنخواه</t>
  </si>
  <si>
    <t xml:space="preserve">تکمیل مرکز آموزش فنی و حرفه ای شهرستان کمیجان960183  </t>
  </si>
  <si>
    <t>تعمیر</t>
  </si>
  <si>
    <t>تجهیز</t>
  </si>
  <si>
    <t>سرمایه استانی</t>
  </si>
  <si>
    <t>تعمیر  مرکز  آشتیان -4030377</t>
  </si>
  <si>
    <t>تعمیر وتجهیز مرکز تفرش 4030378</t>
  </si>
  <si>
    <t>تعمیر وتجهیز مرکز خمین 4030379</t>
  </si>
  <si>
    <t>تعمیر وتجهیز مرکز خنداب 4030380</t>
  </si>
  <si>
    <t>تعمیر وتجهیز مرکز دلیجان 4030381</t>
  </si>
  <si>
    <t>تعمیر وتجهیز مرکز زرندیه 4030382</t>
  </si>
  <si>
    <t>تعمیر وتجهیز مرکز ساوه 4030383</t>
  </si>
  <si>
    <t xml:space="preserve">تعمیر </t>
  </si>
  <si>
    <t xml:space="preserve">تجهیز </t>
  </si>
  <si>
    <t>تعمیر وتجهیز مرکز  فراهان -4030385</t>
  </si>
  <si>
    <t>تعمیر وتجهیز مرکز محلات 4030387</t>
  </si>
  <si>
    <t>سرمایه استانی (دیون)</t>
  </si>
  <si>
    <t>2درصد نفت سهم مناطق محروم</t>
  </si>
  <si>
    <t>تعمیر وتجهیز مرکزشازند  4030384</t>
  </si>
  <si>
    <t>دو درصد نفت</t>
  </si>
  <si>
    <t xml:space="preserve">دو درصد نفت </t>
  </si>
  <si>
    <t>تعمیر وتجهیز مرکز  کمیجان  4030386</t>
  </si>
  <si>
    <t xml:space="preserve"> </t>
  </si>
  <si>
    <t xml:space="preserve">ابلاغ دریافتی از محل برنامه 113004000 - فصل اول  </t>
  </si>
  <si>
    <t xml:space="preserve">ابلاغ دریافتی از محل برنامه 113004000 - فصل دوم  </t>
  </si>
  <si>
    <t>تعمیر وتجهیز مرکز اراک 4030376</t>
  </si>
  <si>
    <t xml:space="preserve">مسولیت اجتماعی شرکتها </t>
  </si>
  <si>
    <t>مسولیت اجتماعی شرکتها -</t>
  </si>
  <si>
    <t>مسولیت اجتماعی نفت</t>
  </si>
  <si>
    <t xml:space="preserve">ابلاغ دریافتی از محل برنامه 113004000 - فصل اول       </t>
  </si>
  <si>
    <t xml:space="preserve">ابلاغ دریافتی از محل برنامه 113004000 - فصل دوم        </t>
  </si>
  <si>
    <t>اسناد خزانه اخزا 406</t>
  </si>
  <si>
    <t>عملکرد اعتبارات ابلاغی از محل طرح ابلاغی 1802073  اداره کل آموزش فنی وحرفه ای استان مرکزی ( سال 1404) منتهی به تاریخ  1405/06/31</t>
  </si>
  <si>
    <t>عملکرد اعتبارات طرح تملک داراییهای سرمایه ای از محل برنامه  296ط 1802073 سال 1404  تا تاریخ 1405/06/10</t>
  </si>
  <si>
    <t>عملکرد اعتبارات استانی از محل طرح      001ط1802073      اداره کل آموزش فنی وحرفه ای استان مرکزی ( سال 1404) منتهی به تاریخ 1405/06/15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</si>
</sst>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charset val="178"/>
      <scheme val="minor"/>
    </font>
    <font>
      <b/>
      <sz val="11"/>
      <color theme="1"/>
      <name val="B Nazanin"/>
      <charset val="178"/>
    </font>
    <font>
      <b/>
      <sz val="12"/>
      <color theme="1"/>
      <name val="B Nazanin"/>
      <charset val="178"/>
    </font>
    <font>
      <b/>
      <sz val="14"/>
      <color theme="1"/>
      <name val="B Nazanin"/>
      <charset val="178"/>
    </font>
    <font>
      <sz val="14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16"/>
      <color theme="1"/>
      <name val="B Nazanin"/>
      <charset val="178"/>
    </font>
    <font>
      <sz val="36"/>
      <color theme="1"/>
      <name val="Calibri"/>
      <family val="2"/>
      <charset val="178"/>
      <scheme val="minor"/>
    </font>
    <font>
      <b/>
      <sz val="18"/>
      <color theme="1"/>
      <name val="B Nazanin"/>
      <charset val="178"/>
    </font>
    <font>
      <b/>
      <sz val="18"/>
      <color theme="1"/>
      <name val="Calibri"/>
      <family val="2"/>
      <charset val="178"/>
      <scheme val="minor"/>
    </font>
    <font>
      <b/>
      <sz val="20"/>
      <color theme="1"/>
      <name val="B Nazanin"/>
      <charset val="178"/>
    </font>
    <font>
      <b/>
      <sz val="72"/>
      <color theme="1"/>
      <name val="B Nazanin"/>
      <charset val="178"/>
    </font>
    <font>
      <b/>
      <sz val="100"/>
      <color theme="1"/>
      <name val="B Nazanin"/>
      <charset val="178"/>
    </font>
    <font>
      <b/>
      <sz val="72"/>
      <color rgb="FFFF0000"/>
      <name val="B Nazanin"/>
      <charset val="178"/>
    </font>
    <font>
      <b/>
      <sz val="48"/>
      <color theme="1"/>
      <name val="B Nazanin"/>
      <charset val="178"/>
    </font>
    <font>
      <sz val="48"/>
      <color theme="1"/>
      <name val="B Nazanin"/>
      <charset val="178"/>
    </font>
    <font>
      <b/>
      <sz val="26"/>
      <color theme="1"/>
      <name val="B Nazanin"/>
      <charset val="178"/>
    </font>
    <font>
      <b/>
      <sz val="36"/>
      <color theme="1"/>
      <name val="B Nazanin"/>
      <charset val="178"/>
    </font>
    <font>
      <b/>
      <sz val="28"/>
      <color theme="1"/>
      <name val="B Titr"/>
      <charset val="178"/>
    </font>
    <font>
      <sz val="72"/>
      <color theme="1"/>
      <name val="Calibri"/>
      <family val="2"/>
      <charset val="17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5" fillId="2" borderId="7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right" vertical="center"/>
    </xf>
    <xf numFmtId="0" fontId="7" fillId="0" borderId="0" xfId="0" applyFont="1"/>
    <xf numFmtId="3" fontId="5" fillId="3" borderId="2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3" fontId="3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/>
    <xf numFmtId="0" fontId="10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7" fillId="0" borderId="0" xfId="0" applyFont="1" applyAlignment="1"/>
    <xf numFmtId="3" fontId="7" fillId="0" borderId="0" xfId="0" applyNumberFormat="1" applyFont="1" applyAlignment="1"/>
    <xf numFmtId="0" fontId="12" fillId="3" borderId="8" xfId="0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3" fontId="12" fillId="3" borderId="1" xfId="0" applyNumberFormat="1" applyFont="1" applyFill="1" applyBorder="1" applyAlignment="1">
      <alignment horizontal="center" vertical="center"/>
    </xf>
    <xf numFmtId="3" fontId="12" fillId="3" borderId="2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14" fillId="3" borderId="11" xfId="0" applyNumberFormat="1" applyFont="1" applyFill="1" applyBorder="1" applyAlignment="1">
      <alignment horizontal="center" vertical="center"/>
    </xf>
    <xf numFmtId="3" fontId="14" fillId="3" borderId="2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4" fillId="3" borderId="16" xfId="0" applyNumberFormat="1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3" fontId="14" fillId="4" borderId="11" xfId="0" applyNumberFormat="1" applyFont="1" applyFill="1" applyBorder="1" applyAlignment="1">
      <alignment horizontal="center" vertical="center"/>
    </xf>
    <xf numFmtId="0" fontId="14" fillId="4" borderId="11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/>
    </xf>
    <xf numFmtId="3" fontId="14" fillId="3" borderId="3" xfId="0" applyNumberFormat="1" applyFont="1" applyFill="1" applyBorder="1" applyAlignment="1">
      <alignment horizontal="center" vertical="center"/>
    </xf>
    <xf numFmtId="9" fontId="14" fillId="3" borderId="0" xfId="0" applyNumberFormat="1" applyFont="1" applyFill="1" applyBorder="1" applyAlignment="1">
      <alignment horizontal="center" vertical="center"/>
    </xf>
    <xf numFmtId="3" fontId="14" fillId="3" borderId="0" xfId="0" applyNumberFormat="1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3" fontId="14" fillId="3" borderId="19" xfId="0" applyNumberFormat="1" applyFont="1" applyFill="1" applyBorder="1" applyAlignment="1">
      <alignment horizontal="center" vertical="center"/>
    </xf>
    <xf numFmtId="9" fontId="14" fillId="3" borderId="1" xfId="0" applyNumberFormat="1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3" fontId="14" fillId="3" borderId="22" xfId="0" applyNumberFormat="1" applyFont="1" applyFill="1" applyBorder="1" applyAlignment="1">
      <alignment horizontal="center" vertical="center"/>
    </xf>
    <xf numFmtId="3" fontId="12" fillId="3" borderId="24" xfId="0" applyNumberFormat="1" applyFont="1" applyFill="1" applyBorder="1" applyAlignment="1">
      <alignment horizontal="center" vertical="center"/>
    </xf>
    <xf numFmtId="0" fontId="17" fillId="3" borderId="20" xfId="0" applyFont="1" applyFill="1" applyBorder="1" applyAlignment="1">
      <alignment horizontal="center" vertical="center" wrapText="1"/>
    </xf>
    <xf numFmtId="9" fontId="14" fillId="3" borderId="9" xfId="0" applyNumberFormat="1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5" borderId="10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 shrinkToFit="1"/>
    </xf>
    <xf numFmtId="0" fontId="12" fillId="6" borderId="3" xfId="0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6" borderId="29" xfId="0" applyFont="1" applyFill="1" applyBorder="1" applyAlignment="1">
      <alignment horizontal="center" vertical="center"/>
    </xf>
    <xf numFmtId="0" fontId="12" fillId="6" borderId="22" xfId="0" applyFont="1" applyFill="1" applyBorder="1" applyAlignment="1">
      <alignment horizontal="center" vertical="center"/>
    </xf>
    <xf numFmtId="3" fontId="12" fillId="3" borderId="13" xfId="0" applyNumberFormat="1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3" fontId="12" fillId="3" borderId="9" xfId="0" applyNumberFormat="1" applyFont="1" applyFill="1" applyBorder="1" applyAlignment="1">
      <alignment horizontal="center" vertical="center"/>
    </xf>
    <xf numFmtId="3" fontId="11" fillId="3" borderId="9" xfId="0" applyNumberFormat="1" applyFont="1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 shrinkToFit="1"/>
    </xf>
    <xf numFmtId="3" fontId="12" fillId="8" borderId="9" xfId="0" applyNumberFormat="1" applyFont="1" applyFill="1" applyBorder="1" applyAlignment="1">
      <alignment horizontal="center" vertical="center"/>
    </xf>
    <xf numFmtId="3" fontId="11" fillId="8" borderId="9" xfId="0" applyNumberFormat="1" applyFont="1" applyFill="1" applyBorder="1" applyAlignment="1">
      <alignment horizontal="center" vertical="center"/>
    </xf>
    <xf numFmtId="3" fontId="12" fillId="8" borderId="1" xfId="0" applyNumberFormat="1" applyFont="1" applyFill="1" applyBorder="1" applyAlignment="1">
      <alignment horizontal="center" vertical="center"/>
    </xf>
    <xf numFmtId="3" fontId="11" fillId="8" borderId="1" xfId="0" applyNumberFormat="1" applyFont="1" applyFill="1" applyBorder="1" applyAlignment="1">
      <alignment horizontal="center" vertical="center"/>
    </xf>
    <xf numFmtId="3" fontId="12" fillId="8" borderId="13" xfId="0" applyNumberFormat="1" applyFont="1" applyFill="1" applyBorder="1" applyAlignment="1">
      <alignment horizontal="center" vertical="center"/>
    </xf>
    <xf numFmtId="3" fontId="12" fillId="5" borderId="23" xfId="0" applyNumberFormat="1" applyFont="1" applyFill="1" applyBorder="1" applyAlignment="1">
      <alignment horizontal="center" vertical="center"/>
    </xf>
    <xf numFmtId="3" fontId="12" fillId="5" borderId="30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3" fontId="12" fillId="5" borderId="13" xfId="0" applyNumberFormat="1" applyFont="1" applyFill="1" applyBorder="1" applyAlignment="1">
      <alignment horizontal="center" vertical="center"/>
    </xf>
    <xf numFmtId="3" fontId="12" fillId="8" borderId="2" xfId="0" applyNumberFormat="1" applyFont="1" applyFill="1" applyBorder="1" applyAlignment="1">
      <alignment horizontal="center" vertical="center"/>
    </xf>
    <xf numFmtId="3" fontId="11" fillId="8" borderId="24" xfId="0" applyNumberFormat="1" applyFont="1" applyFill="1" applyBorder="1" applyAlignment="1">
      <alignment horizontal="center" vertical="center"/>
    </xf>
    <xf numFmtId="3" fontId="12" fillId="8" borderId="24" xfId="0" applyNumberFormat="1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3" fontId="19" fillId="0" borderId="0" xfId="0" applyNumberFormat="1" applyFont="1"/>
    <xf numFmtId="3" fontId="5" fillId="3" borderId="12" xfId="0" applyNumberFormat="1" applyFont="1" applyFill="1" applyBorder="1" applyAlignment="1">
      <alignment horizontal="center" vertical="center"/>
    </xf>
    <xf numFmtId="0" fontId="5" fillId="3" borderId="27" xfId="0" applyFont="1" applyFill="1" applyBorder="1"/>
    <xf numFmtId="0" fontId="5" fillId="9" borderId="1" xfId="0" applyFont="1" applyFill="1" applyBorder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9" fillId="3" borderId="12" xfId="0" applyFont="1" applyFill="1" applyBorder="1" applyAlignment="1"/>
    <xf numFmtId="0" fontId="0" fillId="0" borderId="0" xfId="0" applyBorder="1" applyAlignment="1">
      <alignment wrapText="1"/>
    </xf>
    <xf numFmtId="0" fontId="12" fillId="0" borderId="0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right" vertical="center" wrapText="1"/>
    </xf>
    <xf numFmtId="0" fontId="0" fillId="0" borderId="26" xfId="0" applyBorder="1" applyAlignment="1">
      <alignment horizontal="right" vertical="center" wrapText="1"/>
    </xf>
    <xf numFmtId="0" fontId="12" fillId="3" borderId="20" xfId="0" applyFont="1" applyFill="1" applyBorder="1" applyAlignment="1">
      <alignment horizontal="right" vertical="center" wrapText="1"/>
    </xf>
    <xf numFmtId="0" fontId="0" fillId="0" borderId="28" xfId="0" applyBorder="1" applyAlignment="1">
      <alignment vertical="center" wrapText="1"/>
    </xf>
    <xf numFmtId="0" fontId="12" fillId="3" borderId="14" xfId="0" applyFont="1" applyFill="1" applyBorder="1" applyAlignment="1">
      <alignment horizontal="right" vertical="center" wrapText="1"/>
    </xf>
    <xf numFmtId="0" fontId="0" fillId="0" borderId="27" xfId="0" applyBorder="1" applyAlignment="1">
      <alignment horizontal="right" vertical="center" wrapText="1"/>
    </xf>
    <xf numFmtId="0" fontId="12" fillId="3" borderId="8" xfId="0" applyFont="1" applyFill="1" applyBorder="1" applyAlignment="1">
      <alignment horizontal="right" vertical="center" wrapText="1"/>
    </xf>
    <xf numFmtId="0" fontId="0" fillId="0" borderId="31" xfId="0" applyBorder="1" applyAlignment="1">
      <alignment vertical="center" wrapText="1"/>
    </xf>
    <xf numFmtId="0" fontId="12" fillId="3" borderId="9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2" fillId="3" borderId="7" xfId="0" applyFont="1" applyFill="1" applyBorder="1" applyAlignment="1">
      <alignment horizontal="right" vertical="center" wrapText="1"/>
    </xf>
    <xf numFmtId="0" fontId="0" fillId="0" borderId="10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rightToLeft="1" zoomScaleNormal="100" workbookViewId="0">
      <selection activeCell="D11" sqref="D11"/>
    </sheetView>
  </sheetViews>
  <sheetFormatPr defaultRowHeight="15"/>
  <cols>
    <col min="1" max="1" width="61.42578125" customWidth="1"/>
    <col min="2" max="2" width="22.5703125" customWidth="1"/>
    <col min="3" max="3" width="22.42578125" customWidth="1"/>
    <col min="4" max="4" width="17.42578125" customWidth="1"/>
    <col min="5" max="5" width="13.7109375" customWidth="1"/>
    <col min="6" max="6" width="22.42578125" customWidth="1"/>
    <col min="7" max="7" width="20.42578125" customWidth="1"/>
    <col min="8" max="8" width="19.28515625" customWidth="1"/>
    <col min="9" max="9" width="22.42578125" customWidth="1"/>
    <col min="10" max="10" width="24.85546875" customWidth="1"/>
    <col min="11" max="11" width="13.42578125" customWidth="1"/>
  </cols>
  <sheetData>
    <row r="1" spans="1:13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3" ht="34.5" customHeight="1" thickBot="1">
      <c r="A2" s="95" t="s">
        <v>56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</row>
    <row r="3" spans="1:13" ht="39" customHeight="1">
      <c r="A3" s="9" t="s">
        <v>0</v>
      </c>
      <c r="B3" s="1" t="s">
        <v>11</v>
      </c>
      <c r="C3" s="1" t="s">
        <v>12</v>
      </c>
      <c r="D3" s="1" t="s">
        <v>17</v>
      </c>
      <c r="E3" s="1"/>
      <c r="F3" s="1" t="s">
        <v>5</v>
      </c>
      <c r="G3" s="1" t="s">
        <v>6</v>
      </c>
      <c r="H3" s="1" t="s">
        <v>24</v>
      </c>
      <c r="I3" s="1" t="s">
        <v>7</v>
      </c>
      <c r="J3" s="1" t="s">
        <v>8</v>
      </c>
      <c r="K3" s="10" t="s">
        <v>9</v>
      </c>
    </row>
    <row r="4" spans="1:13" ht="39" customHeight="1">
      <c r="A4" s="2" t="s">
        <v>47</v>
      </c>
      <c r="B4" s="8" t="s">
        <v>21</v>
      </c>
      <c r="C4" s="4">
        <v>5700000000</v>
      </c>
      <c r="D4" s="4">
        <v>0</v>
      </c>
      <c r="E4" s="4"/>
      <c r="F4" s="4">
        <v>5700000000</v>
      </c>
      <c r="G4" s="4"/>
      <c r="H4" s="4"/>
      <c r="I4" s="4">
        <f>F4+G4+H4+D4</f>
        <v>5700000000</v>
      </c>
      <c r="J4" s="5">
        <f>C4-I4</f>
        <v>0</v>
      </c>
      <c r="K4" s="6"/>
    </row>
    <row r="5" spans="1:13" ht="51.75" customHeight="1">
      <c r="A5" s="2" t="s">
        <v>48</v>
      </c>
      <c r="B5" s="8" t="s">
        <v>21</v>
      </c>
      <c r="C5" s="4">
        <v>24300000000</v>
      </c>
      <c r="D5" s="4"/>
      <c r="E5" s="4"/>
      <c r="F5" s="4">
        <v>24300000000</v>
      </c>
      <c r="G5" s="4"/>
      <c r="H5" s="4"/>
      <c r="I5" s="4">
        <f t="shared" ref="I5:I7" si="0">F5+G5+H5+D5</f>
        <v>24300000000</v>
      </c>
      <c r="J5" s="5">
        <f t="shared" ref="J5:J8" si="1">C5-I5</f>
        <v>0</v>
      </c>
      <c r="K5" s="6"/>
    </row>
    <row r="6" spans="1:13" ht="51.75" customHeight="1">
      <c r="A6" s="2" t="s">
        <v>53</v>
      </c>
      <c r="B6" s="93" t="s">
        <v>55</v>
      </c>
      <c r="C6" s="5">
        <v>4638000000</v>
      </c>
      <c r="D6" s="5"/>
      <c r="E6" s="5"/>
      <c r="F6" s="5">
        <v>4638000000</v>
      </c>
      <c r="G6" s="5"/>
      <c r="H6" s="5"/>
      <c r="I6" s="4">
        <f t="shared" si="0"/>
        <v>4638000000</v>
      </c>
      <c r="J6" s="5">
        <f t="shared" si="1"/>
        <v>0</v>
      </c>
      <c r="K6" s="8"/>
    </row>
    <row r="7" spans="1:13" ht="51.75" customHeight="1">
      <c r="A7" s="2" t="s">
        <v>54</v>
      </c>
      <c r="B7" s="93" t="s">
        <v>55</v>
      </c>
      <c r="C7" s="5">
        <v>23130000000</v>
      </c>
      <c r="D7" s="5"/>
      <c r="E7" s="5"/>
      <c r="F7" s="5">
        <v>23130000000</v>
      </c>
      <c r="G7" s="5"/>
      <c r="H7" s="5"/>
      <c r="I7" s="4">
        <f t="shared" si="0"/>
        <v>23130000000</v>
      </c>
      <c r="J7" s="5">
        <f t="shared" si="1"/>
        <v>0</v>
      </c>
      <c r="K7" s="8"/>
    </row>
    <row r="8" spans="1:13" ht="51.75" customHeight="1" thickBot="1">
      <c r="A8" s="96" t="s">
        <v>16</v>
      </c>
      <c r="B8" s="97"/>
      <c r="C8" s="91">
        <f>SUM(C4:C7)</f>
        <v>57768000000</v>
      </c>
      <c r="D8" s="91">
        <f>SUM(D4:D5)</f>
        <v>0</v>
      </c>
      <c r="E8" s="91"/>
      <c r="F8" s="91">
        <f>SUM(F4:F5)</f>
        <v>30000000000</v>
      </c>
      <c r="G8" s="91"/>
      <c r="H8" s="91"/>
      <c r="I8" s="4">
        <f>SUM(I4:I7)</f>
        <v>57768000000</v>
      </c>
      <c r="J8" s="5">
        <f t="shared" si="1"/>
        <v>0</v>
      </c>
      <c r="K8" s="92"/>
    </row>
    <row r="9" spans="1:13" ht="47.25" customHeight="1">
      <c r="A9" s="98"/>
      <c r="B9" s="98"/>
      <c r="C9" s="98"/>
      <c r="D9" s="98"/>
      <c r="E9" s="98"/>
    </row>
    <row r="10" spans="1:13" ht="47.25" customHeight="1">
      <c r="A10" s="98"/>
      <c r="B10" s="98"/>
      <c r="C10" s="98"/>
      <c r="D10" s="98"/>
      <c r="E10" s="98"/>
    </row>
    <row r="11" spans="1:13" ht="47.25" customHeight="1"/>
    <row r="12" spans="1:13" ht="39" customHeight="1"/>
    <row r="13" spans="1:13" ht="39" customHeight="1"/>
    <row r="14" spans="1:13" ht="33.75" customHeight="1"/>
    <row r="15" spans="1:13" ht="33.75" customHeight="1"/>
    <row r="16" spans="1:13" ht="33.75" customHeight="1"/>
    <row r="17" ht="33.75" customHeight="1"/>
    <row r="18" ht="38.25" customHeight="1"/>
    <row r="19" ht="42" customHeight="1"/>
    <row r="20" ht="25.5" customHeight="1"/>
    <row r="21" ht="27.75" customHeight="1"/>
    <row r="22" ht="28.5" customHeight="1"/>
    <row r="23" ht="36.75" customHeight="1"/>
    <row r="24" ht="27" customHeight="1"/>
    <row r="25" ht="29.25" customHeight="1"/>
    <row r="26" ht="35.25" customHeight="1"/>
    <row r="27" ht="38.25" customHeight="1"/>
  </sheetData>
  <mergeCells count="5">
    <mergeCell ref="A1:L1"/>
    <mergeCell ref="A2:M2"/>
    <mergeCell ref="A8:B8"/>
    <mergeCell ref="A9:E9"/>
    <mergeCell ref="A10:E10"/>
  </mergeCells>
  <pageMargins left="0.7" right="0.7" top="0.75" bottom="0.75" header="0.3" footer="0.3"/>
  <pageSetup paperSize="9" scale="46" orientation="landscape" r:id="rId1"/>
  <rowBreaks count="1" manualBreakCount="1">
    <brk id="70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rightToLeft="1" tabSelected="1" view="pageBreakPreview" zoomScale="10" zoomScaleNormal="100" zoomScaleSheetLayoutView="10" workbookViewId="0">
      <selection activeCell="G33" sqref="G33"/>
    </sheetView>
  </sheetViews>
  <sheetFormatPr defaultColWidth="66.5703125" defaultRowHeight="197.25" customHeight="1"/>
  <cols>
    <col min="1" max="1" width="232.85546875" customWidth="1"/>
    <col min="2" max="2" width="109.5703125" customWidth="1"/>
    <col min="3" max="3" width="116.42578125" customWidth="1"/>
    <col min="4" max="4" width="121.7109375" customWidth="1"/>
    <col min="5" max="5" width="116.85546875" customWidth="1"/>
    <col min="6" max="6" width="105.42578125" customWidth="1"/>
    <col min="7" max="7" width="135.140625" customWidth="1"/>
    <col min="8" max="8" width="129.28515625" customWidth="1"/>
  </cols>
  <sheetData>
    <row r="1" spans="1:8" ht="197.25" customHeight="1" thickBot="1">
      <c r="A1" s="99" t="s">
        <v>57</v>
      </c>
      <c r="B1" s="99"/>
      <c r="C1" s="99"/>
      <c r="D1" s="99"/>
      <c r="E1" s="99"/>
      <c r="F1" s="99"/>
      <c r="G1" s="99"/>
      <c r="H1" s="99"/>
    </row>
    <row r="2" spans="1:8" ht="197.25" customHeight="1" thickBot="1">
      <c r="A2" s="63" t="s">
        <v>0</v>
      </c>
      <c r="B2" s="67" t="s">
        <v>13</v>
      </c>
      <c r="C2" s="64" t="s">
        <v>1</v>
      </c>
      <c r="D2" s="65" t="s">
        <v>19</v>
      </c>
      <c r="E2" s="68" t="s">
        <v>3</v>
      </c>
      <c r="F2" s="64" t="s">
        <v>22</v>
      </c>
      <c r="G2" s="64" t="s">
        <v>7</v>
      </c>
      <c r="H2" s="65" t="s">
        <v>8</v>
      </c>
    </row>
    <row r="3" spans="1:8" ht="197.25" customHeight="1">
      <c r="A3" s="112" t="s">
        <v>45</v>
      </c>
      <c r="B3" s="66" t="s">
        <v>26</v>
      </c>
      <c r="C3" s="60" t="s">
        <v>43</v>
      </c>
      <c r="D3" s="81">
        <v>3000000000</v>
      </c>
      <c r="E3" s="81">
        <v>3000000000</v>
      </c>
      <c r="F3" s="81"/>
      <c r="G3" s="81">
        <v>3000000000</v>
      </c>
      <c r="H3" s="82">
        <f>E3-G3</f>
        <v>0</v>
      </c>
    </row>
    <row r="4" spans="1:8" ht="197.25" customHeight="1">
      <c r="A4" s="113"/>
      <c r="B4" s="110" t="s">
        <v>27</v>
      </c>
      <c r="C4" s="62" t="s">
        <v>44</v>
      </c>
      <c r="D4" s="83">
        <v>2000000000</v>
      </c>
      <c r="E4" s="83">
        <v>2000000000</v>
      </c>
      <c r="F4" s="83"/>
      <c r="G4" s="83">
        <v>2000000000</v>
      </c>
      <c r="H4" s="84">
        <f t="shared" ref="H4:H28" si="0">E4-G4</f>
        <v>0</v>
      </c>
    </row>
    <row r="5" spans="1:8" ht="317.25" customHeight="1">
      <c r="A5" s="113"/>
      <c r="B5" s="115"/>
      <c r="C5" s="89" t="s">
        <v>51</v>
      </c>
      <c r="D5" s="78">
        <v>5000000000</v>
      </c>
      <c r="E5" s="78">
        <v>5000000000</v>
      </c>
      <c r="F5" s="78"/>
      <c r="G5" s="78">
        <v>5000000000</v>
      </c>
      <c r="H5" s="80">
        <f t="shared" si="0"/>
        <v>0</v>
      </c>
    </row>
    <row r="6" spans="1:8" ht="197.25" customHeight="1" thickBot="1">
      <c r="A6" s="114"/>
      <c r="B6" s="111"/>
      <c r="C6" s="75" t="s">
        <v>52</v>
      </c>
      <c r="D6" s="78">
        <v>6000000000</v>
      </c>
      <c r="E6" s="78">
        <v>6000000000</v>
      </c>
      <c r="F6" s="78"/>
      <c r="G6" s="78">
        <v>6000000000</v>
      </c>
      <c r="H6" s="80">
        <f t="shared" si="0"/>
        <v>0</v>
      </c>
    </row>
    <row r="7" spans="1:8" ht="197.25" customHeight="1">
      <c r="A7" s="106" t="s">
        <v>38</v>
      </c>
      <c r="B7" s="26" t="s">
        <v>26</v>
      </c>
      <c r="C7" s="59" t="s">
        <v>28</v>
      </c>
      <c r="D7" s="24">
        <v>1000000000</v>
      </c>
      <c r="E7" s="24">
        <v>1000000000</v>
      </c>
      <c r="F7" s="12"/>
      <c r="G7" s="24">
        <v>1000000000</v>
      </c>
      <c r="H7" s="69">
        <f t="shared" si="0"/>
        <v>0</v>
      </c>
    </row>
    <row r="8" spans="1:8" ht="197.25" customHeight="1" thickBot="1">
      <c r="A8" s="107"/>
      <c r="B8" s="23" t="s">
        <v>27</v>
      </c>
      <c r="C8" s="59" t="s">
        <v>28</v>
      </c>
      <c r="D8" s="24">
        <v>500000000</v>
      </c>
      <c r="E8" s="24">
        <v>500000000</v>
      </c>
      <c r="F8" s="12"/>
      <c r="G8" s="24">
        <v>500000000</v>
      </c>
      <c r="H8" s="69">
        <f t="shared" si="0"/>
        <v>0</v>
      </c>
    </row>
    <row r="9" spans="1:8" ht="197.25" customHeight="1">
      <c r="A9" s="102" t="s">
        <v>29</v>
      </c>
      <c r="B9" s="23" t="s">
        <v>26</v>
      </c>
      <c r="C9" s="59" t="s">
        <v>28</v>
      </c>
      <c r="D9" s="24">
        <v>1000000000</v>
      </c>
      <c r="E9" s="24">
        <v>1000000000</v>
      </c>
      <c r="F9" s="12"/>
      <c r="G9" s="24">
        <v>1000000000</v>
      </c>
      <c r="H9" s="69">
        <f t="shared" si="0"/>
        <v>0</v>
      </c>
    </row>
    <row r="10" spans="1:8" ht="197.25" customHeight="1" thickBot="1">
      <c r="A10" s="103"/>
      <c r="B10" s="23" t="s">
        <v>27</v>
      </c>
      <c r="C10" s="59" t="s">
        <v>28</v>
      </c>
      <c r="D10" s="24">
        <v>500000000</v>
      </c>
      <c r="E10" s="24">
        <v>500000000</v>
      </c>
      <c r="F10" s="12"/>
      <c r="G10" s="24">
        <v>500000000</v>
      </c>
      <c r="H10" s="69">
        <f t="shared" si="0"/>
        <v>0</v>
      </c>
    </row>
    <row r="11" spans="1:8" ht="197.25" customHeight="1">
      <c r="A11" s="104" t="s">
        <v>30</v>
      </c>
      <c r="B11" s="23" t="s">
        <v>26</v>
      </c>
      <c r="C11" s="59" t="s">
        <v>28</v>
      </c>
      <c r="D11" s="24">
        <v>5000000000</v>
      </c>
      <c r="E11" s="24">
        <v>0</v>
      </c>
      <c r="F11" s="12"/>
      <c r="G11" s="24"/>
      <c r="H11" s="69">
        <f t="shared" si="0"/>
        <v>0</v>
      </c>
    </row>
    <row r="12" spans="1:8" ht="244.5" customHeight="1" thickBot="1">
      <c r="A12" s="105"/>
      <c r="B12" s="23" t="s">
        <v>27</v>
      </c>
      <c r="C12" s="59" t="s">
        <v>28</v>
      </c>
      <c r="D12" s="24">
        <v>5000000000</v>
      </c>
      <c r="E12" s="24">
        <v>4000000000</v>
      </c>
      <c r="F12" s="24"/>
      <c r="G12" s="24">
        <v>4000000000</v>
      </c>
      <c r="H12" s="69">
        <f t="shared" si="0"/>
        <v>0</v>
      </c>
    </row>
    <row r="13" spans="1:8" ht="197.25" customHeight="1">
      <c r="A13" s="104" t="s">
        <v>31</v>
      </c>
      <c r="B13" s="23" t="s">
        <v>26</v>
      </c>
      <c r="C13" s="59" t="s">
        <v>28</v>
      </c>
      <c r="D13" s="24">
        <v>2000000000</v>
      </c>
      <c r="E13" s="24">
        <v>1000000000</v>
      </c>
      <c r="F13" s="12"/>
      <c r="G13" s="24">
        <v>1000000000</v>
      </c>
      <c r="H13" s="69">
        <f t="shared" si="0"/>
        <v>0</v>
      </c>
    </row>
    <row r="14" spans="1:8" ht="197.25" customHeight="1" thickBot="1">
      <c r="A14" s="105"/>
      <c r="B14" s="23" t="s">
        <v>27</v>
      </c>
      <c r="C14" s="59" t="s">
        <v>28</v>
      </c>
      <c r="D14" s="24">
        <v>2000000000</v>
      </c>
      <c r="E14" s="24">
        <v>1000000000</v>
      </c>
      <c r="F14" s="24"/>
      <c r="G14" s="24">
        <v>1000000000</v>
      </c>
      <c r="H14" s="24">
        <f t="shared" si="0"/>
        <v>0</v>
      </c>
    </row>
    <row r="15" spans="1:8" ht="197.25" customHeight="1">
      <c r="A15" s="104" t="s">
        <v>33</v>
      </c>
      <c r="B15" s="23" t="s">
        <v>26</v>
      </c>
      <c r="C15" s="59" t="s">
        <v>28</v>
      </c>
      <c r="D15" s="24">
        <v>4000000000</v>
      </c>
      <c r="E15" s="24">
        <v>500000000</v>
      </c>
      <c r="F15" s="12"/>
      <c r="G15" s="24">
        <v>500000000</v>
      </c>
      <c r="H15" s="24">
        <f t="shared" si="0"/>
        <v>0</v>
      </c>
    </row>
    <row r="16" spans="1:8" ht="197.25" customHeight="1" thickBot="1">
      <c r="A16" s="105"/>
      <c r="B16" s="23" t="s">
        <v>27</v>
      </c>
      <c r="C16" s="59" t="s">
        <v>28</v>
      </c>
      <c r="D16" s="24">
        <v>2500000000</v>
      </c>
      <c r="E16" s="24">
        <v>2500000000</v>
      </c>
      <c r="F16" s="24"/>
      <c r="G16" s="24">
        <v>2500000000</v>
      </c>
      <c r="H16" s="24">
        <f t="shared" si="0"/>
        <v>0</v>
      </c>
    </row>
    <row r="17" spans="1:8" ht="197.25" customHeight="1">
      <c r="A17" s="104" t="s">
        <v>35</v>
      </c>
      <c r="B17" s="23" t="s">
        <v>36</v>
      </c>
      <c r="C17" s="59" t="s">
        <v>28</v>
      </c>
      <c r="D17" s="24">
        <v>3000000000</v>
      </c>
      <c r="E17" s="24">
        <v>500000000</v>
      </c>
      <c r="F17" s="12"/>
      <c r="G17" s="24">
        <v>500000000</v>
      </c>
      <c r="H17" s="24">
        <f t="shared" si="0"/>
        <v>0</v>
      </c>
    </row>
    <row r="18" spans="1:8" ht="221.25" customHeight="1" thickBot="1">
      <c r="A18" s="105"/>
      <c r="B18" s="23" t="s">
        <v>37</v>
      </c>
      <c r="C18" s="59" t="s">
        <v>28</v>
      </c>
      <c r="D18" s="24">
        <v>2000000000</v>
      </c>
      <c r="E18" s="24">
        <v>2000000000</v>
      </c>
      <c r="F18" s="12"/>
      <c r="G18" s="24">
        <v>2000000000</v>
      </c>
      <c r="H18" s="24">
        <f t="shared" si="0"/>
        <v>0</v>
      </c>
    </row>
    <row r="19" spans="1:8" ht="197.25" customHeight="1">
      <c r="A19" s="104" t="s">
        <v>42</v>
      </c>
      <c r="B19" s="23" t="s">
        <v>26</v>
      </c>
      <c r="C19" s="59" t="s">
        <v>28</v>
      </c>
      <c r="D19" s="24">
        <v>3000000000</v>
      </c>
      <c r="E19" s="24">
        <v>2243000000</v>
      </c>
      <c r="F19" s="12"/>
      <c r="G19" s="24">
        <v>2243000000</v>
      </c>
      <c r="H19" s="24">
        <f t="shared" si="0"/>
        <v>0</v>
      </c>
    </row>
    <row r="20" spans="1:8" ht="197.25" customHeight="1" thickBot="1">
      <c r="A20" s="105"/>
      <c r="B20" s="23" t="s">
        <v>27</v>
      </c>
      <c r="C20" s="59" t="s">
        <v>28</v>
      </c>
      <c r="D20" s="24">
        <v>3000000000</v>
      </c>
      <c r="E20" s="24">
        <v>3000000000</v>
      </c>
      <c r="F20" s="12"/>
      <c r="G20" s="24">
        <v>3000000000</v>
      </c>
      <c r="H20" s="24">
        <f t="shared" si="0"/>
        <v>0</v>
      </c>
    </row>
    <row r="21" spans="1:8" ht="197.25" customHeight="1">
      <c r="A21" s="100" t="s">
        <v>39</v>
      </c>
      <c r="B21" s="23" t="s">
        <v>36</v>
      </c>
      <c r="C21" s="59" t="s">
        <v>28</v>
      </c>
      <c r="D21" s="24">
        <v>4000000000</v>
      </c>
      <c r="E21" s="24">
        <v>1600000000</v>
      </c>
      <c r="F21" s="11"/>
      <c r="G21" s="24">
        <v>1600000000</v>
      </c>
      <c r="H21" s="24">
        <f t="shared" si="0"/>
        <v>0</v>
      </c>
    </row>
    <row r="22" spans="1:8" ht="197.25" customHeight="1" thickBot="1">
      <c r="A22" s="101"/>
      <c r="B22" s="23" t="s">
        <v>37</v>
      </c>
      <c r="C22" s="59" t="s">
        <v>28</v>
      </c>
      <c r="D22" s="24">
        <v>3000000000</v>
      </c>
      <c r="E22" s="24">
        <v>3000000000</v>
      </c>
      <c r="F22" s="11"/>
      <c r="G22" s="24">
        <v>3000000000</v>
      </c>
      <c r="H22" s="24">
        <f t="shared" si="0"/>
        <v>0</v>
      </c>
    </row>
    <row r="23" spans="1:8" ht="197.25" customHeight="1">
      <c r="A23" s="22" t="s">
        <v>34</v>
      </c>
      <c r="B23" s="23" t="s">
        <v>27</v>
      </c>
      <c r="C23" s="59" t="s">
        <v>28</v>
      </c>
      <c r="D23" s="24">
        <v>1000000000</v>
      </c>
      <c r="E23" s="24">
        <v>1000000000</v>
      </c>
      <c r="F23" s="12"/>
      <c r="G23" s="24">
        <v>1000000000</v>
      </c>
      <c r="H23" s="24">
        <f t="shared" si="0"/>
        <v>0</v>
      </c>
    </row>
    <row r="24" spans="1:8" ht="197.25" customHeight="1">
      <c r="A24" s="108" t="s">
        <v>32</v>
      </c>
      <c r="B24" s="110" t="s">
        <v>27</v>
      </c>
      <c r="C24" s="71" t="s">
        <v>28</v>
      </c>
      <c r="D24" s="72">
        <v>5000000000</v>
      </c>
      <c r="E24" s="72">
        <v>2000000000</v>
      </c>
      <c r="F24" s="73"/>
      <c r="G24" s="72">
        <v>2000000000</v>
      </c>
      <c r="H24" s="72">
        <f t="shared" si="0"/>
        <v>0</v>
      </c>
    </row>
    <row r="25" spans="1:8" ht="222" customHeight="1">
      <c r="A25" s="109"/>
      <c r="B25" s="111"/>
      <c r="C25" s="75" t="s">
        <v>52</v>
      </c>
      <c r="D25" s="76">
        <v>4000000000</v>
      </c>
      <c r="E25" s="76">
        <v>4000000000</v>
      </c>
      <c r="F25" s="77"/>
      <c r="G25" s="76">
        <v>4000000000</v>
      </c>
      <c r="H25" s="76">
        <f t="shared" si="0"/>
        <v>0</v>
      </c>
    </row>
    <row r="26" spans="1:8" ht="227.25" customHeight="1">
      <c r="A26" s="108" t="s">
        <v>49</v>
      </c>
      <c r="B26" s="110" t="s">
        <v>37</v>
      </c>
      <c r="C26" s="75" t="s">
        <v>52</v>
      </c>
      <c r="D26" s="78">
        <v>20000000000</v>
      </c>
      <c r="E26" s="78">
        <v>20000000000</v>
      </c>
      <c r="F26" s="79"/>
      <c r="G26" s="78">
        <v>20000000000</v>
      </c>
      <c r="H26" s="76">
        <f t="shared" si="0"/>
        <v>0</v>
      </c>
    </row>
    <row r="27" spans="1:8" ht="339.75" customHeight="1">
      <c r="A27" s="109"/>
      <c r="B27" s="111"/>
      <c r="C27" s="88" t="s">
        <v>50</v>
      </c>
      <c r="D27" s="85">
        <v>15000000000</v>
      </c>
      <c r="E27" s="78">
        <v>15000000000</v>
      </c>
      <c r="F27" s="86"/>
      <c r="G27" s="87">
        <v>15000000000</v>
      </c>
      <c r="H27" s="78">
        <f t="shared" si="0"/>
        <v>0</v>
      </c>
    </row>
    <row r="28" spans="1:8" ht="197.25" customHeight="1">
      <c r="A28" s="23" t="s">
        <v>14</v>
      </c>
      <c r="B28" s="74"/>
      <c r="C28" s="70"/>
      <c r="D28" s="25">
        <f>SUM(D3:D27)</f>
        <v>102500000000</v>
      </c>
      <c r="E28" s="25">
        <f>SUM(E3:E27)</f>
        <v>82343000000</v>
      </c>
      <c r="F28" s="52"/>
      <c r="G28" s="52">
        <f>SUM(G3:G27)</f>
        <v>82343000000</v>
      </c>
      <c r="H28" s="25">
        <f t="shared" si="0"/>
        <v>0</v>
      </c>
    </row>
    <row r="29" spans="1:8" ht="197.25" customHeight="1">
      <c r="A29" s="61"/>
      <c r="B29" s="19"/>
      <c r="C29" s="19"/>
      <c r="D29" s="19"/>
      <c r="E29" s="19"/>
      <c r="F29" s="19"/>
      <c r="G29" s="19"/>
      <c r="H29" s="19"/>
    </row>
    <row r="30" spans="1:8" ht="197.25" customHeight="1">
      <c r="A30" s="20"/>
      <c r="B30" s="20"/>
      <c r="C30" s="20"/>
      <c r="D30" s="20"/>
      <c r="E30" s="20"/>
      <c r="F30" s="20"/>
      <c r="G30" s="20"/>
      <c r="H30" s="21"/>
    </row>
    <row r="31" spans="1:8" ht="197.25" customHeight="1">
      <c r="A31" s="20"/>
      <c r="B31" s="20"/>
      <c r="C31" s="20"/>
      <c r="D31" s="20"/>
      <c r="E31" s="20"/>
      <c r="F31" s="20"/>
      <c r="G31" s="20"/>
      <c r="H31" s="20"/>
    </row>
    <row r="32" spans="1:8" ht="197.25" customHeight="1">
      <c r="A32" s="3"/>
      <c r="B32" s="3"/>
      <c r="C32" s="3"/>
      <c r="D32" s="3"/>
      <c r="E32" s="3"/>
      <c r="F32" s="3"/>
      <c r="G32" s="3"/>
      <c r="H32" s="3"/>
    </row>
    <row r="33" spans="1:8" ht="197.25" customHeight="1">
      <c r="A33" s="3"/>
      <c r="B33" s="3"/>
      <c r="C33" s="3"/>
      <c r="D33" s="3"/>
      <c r="E33" s="3"/>
      <c r="F33" s="3"/>
      <c r="G33" s="90"/>
      <c r="H33" s="3"/>
    </row>
    <row r="34" spans="1:8" ht="197.25" customHeight="1">
      <c r="A34" s="3"/>
      <c r="B34" s="3"/>
      <c r="C34" s="3"/>
      <c r="D34" s="3"/>
      <c r="E34" s="3"/>
      <c r="F34" s="3"/>
      <c r="G34" s="3"/>
    </row>
    <row r="35" spans="1:8" ht="197.25" customHeight="1">
      <c r="A35" s="3"/>
      <c r="B35" s="3"/>
      <c r="C35" s="3"/>
      <c r="D35" s="3"/>
      <c r="E35" s="3"/>
      <c r="F35" s="3"/>
      <c r="G35" s="3"/>
      <c r="H35" s="3"/>
    </row>
    <row r="36" spans="1:8" ht="197.25" customHeight="1">
      <c r="A36" s="3"/>
      <c r="B36" s="3"/>
      <c r="C36" s="3"/>
      <c r="D36" s="3"/>
      <c r="E36" s="3"/>
      <c r="F36" s="3"/>
      <c r="G36" s="3"/>
      <c r="H36" s="3"/>
    </row>
    <row r="37" spans="1:8" ht="197.25" customHeight="1">
      <c r="A37" s="3"/>
      <c r="B37" s="3"/>
      <c r="C37" s="3"/>
      <c r="D37" s="3"/>
      <c r="E37" s="3"/>
      <c r="F37" s="3"/>
      <c r="G37" s="3"/>
      <c r="H37" s="3"/>
    </row>
    <row r="48" spans="1:8" ht="205.5" customHeight="1"/>
    <row r="49" ht="201" customHeight="1"/>
    <row r="50" ht="173.25" customHeight="1"/>
    <row r="51" ht="232.5" customHeight="1"/>
    <row r="54" ht="272.25" customHeight="1"/>
    <row r="73" spans="10:10" ht="197.25" customHeight="1">
      <c r="J73" s="7"/>
    </row>
  </sheetData>
  <mergeCells count="15">
    <mergeCell ref="A26:A27"/>
    <mergeCell ref="B26:B27"/>
    <mergeCell ref="A3:A6"/>
    <mergeCell ref="B4:B6"/>
    <mergeCell ref="A24:A25"/>
    <mergeCell ref="B24:B25"/>
    <mergeCell ref="A1:H1"/>
    <mergeCell ref="A21:A22"/>
    <mergeCell ref="A9:A10"/>
    <mergeCell ref="A11:A12"/>
    <mergeCell ref="A13:A14"/>
    <mergeCell ref="A15:A16"/>
    <mergeCell ref="A17:A18"/>
    <mergeCell ref="A19:A20"/>
    <mergeCell ref="A7:A8"/>
  </mergeCells>
  <pageMargins left="0.7" right="0.7" top="0.75" bottom="0.75" header="0.3" footer="0.3"/>
  <pageSetup paperSize="9" scale="10" orientation="landscape" r:id="rId1"/>
  <rowBreaks count="3" manualBreakCount="3">
    <brk id="23" max="7" man="1"/>
    <brk id="28" max="7" man="1"/>
    <brk id="29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rightToLeft="1" view="pageBreakPreview" zoomScale="36" zoomScaleNormal="82" zoomScaleSheetLayoutView="36" workbookViewId="0">
      <selection activeCell="J4" sqref="J4"/>
    </sheetView>
  </sheetViews>
  <sheetFormatPr defaultRowHeight="75.75" customHeight="1"/>
  <cols>
    <col min="1" max="1" width="67.28515625" customWidth="1"/>
    <col min="2" max="2" width="31.7109375" customWidth="1"/>
    <col min="3" max="3" width="29.85546875" customWidth="1"/>
    <col min="4" max="4" width="53.42578125" customWidth="1"/>
    <col min="5" max="5" width="54.7109375" customWidth="1"/>
    <col min="6" max="6" width="49.85546875" customWidth="1"/>
    <col min="7" max="7" width="48" customWidth="1"/>
    <col min="8" max="8" width="58" customWidth="1"/>
    <col min="9" max="9" width="31.85546875" customWidth="1"/>
    <col min="10" max="11" width="64.140625" customWidth="1"/>
    <col min="12" max="12" width="34.85546875" customWidth="1"/>
  </cols>
  <sheetData>
    <row r="1" spans="1:13" ht="159" customHeight="1" thickBot="1">
      <c r="A1" s="116" t="s">
        <v>58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</row>
    <row r="2" spans="1:13" ht="113.25" customHeight="1" thickBot="1">
      <c r="A2" s="27" t="s">
        <v>0</v>
      </c>
      <c r="B2" s="27" t="s">
        <v>18</v>
      </c>
      <c r="C2" s="35" t="s">
        <v>20</v>
      </c>
      <c r="D2" s="27" t="s">
        <v>1</v>
      </c>
      <c r="E2" s="27" t="s">
        <v>2</v>
      </c>
      <c r="F2" s="27" t="s">
        <v>3</v>
      </c>
      <c r="G2" s="27" t="s">
        <v>4</v>
      </c>
      <c r="H2" s="28" t="s">
        <v>5</v>
      </c>
      <c r="I2" s="36" t="s">
        <v>22</v>
      </c>
      <c r="J2" s="27" t="s">
        <v>7</v>
      </c>
      <c r="K2" s="27" t="s">
        <v>8</v>
      </c>
      <c r="L2" s="37" t="s">
        <v>9</v>
      </c>
    </row>
    <row r="3" spans="1:13" ht="227.25" customHeight="1" thickBot="1">
      <c r="A3" s="40" t="s">
        <v>25</v>
      </c>
      <c r="B3" s="29"/>
      <c r="C3" s="29"/>
      <c r="D3" s="58" t="s">
        <v>41</v>
      </c>
      <c r="E3" s="30">
        <v>10000000000</v>
      </c>
      <c r="F3" s="31">
        <v>10000000000</v>
      </c>
      <c r="G3" s="31">
        <v>10000000000</v>
      </c>
      <c r="H3" s="32">
        <v>10000000000</v>
      </c>
      <c r="I3" s="33"/>
      <c r="J3" s="31">
        <f>SUM(H3:I3)</f>
        <v>10000000000</v>
      </c>
      <c r="K3" s="46">
        <f>G3-J3</f>
        <v>0</v>
      </c>
      <c r="L3" s="47"/>
    </row>
    <row r="4" spans="1:13" ht="156.75" customHeight="1" thickBot="1">
      <c r="A4" s="53" t="s">
        <v>23</v>
      </c>
      <c r="B4" s="41"/>
      <c r="C4" s="45"/>
      <c r="D4" s="57" t="s">
        <v>40</v>
      </c>
      <c r="E4" s="38">
        <v>25000000000</v>
      </c>
      <c r="F4" s="38">
        <v>25000000000</v>
      </c>
      <c r="G4" s="38">
        <v>25000000000</v>
      </c>
      <c r="H4" s="38"/>
      <c r="I4" s="39"/>
      <c r="J4" s="31">
        <f t="shared" ref="J4" si="0">SUM(G4:I4)</f>
        <v>25000000000</v>
      </c>
      <c r="K4" s="46">
        <f t="shared" ref="K4:K5" si="1">G4-J4</f>
        <v>0</v>
      </c>
      <c r="L4" s="54"/>
    </row>
    <row r="5" spans="1:13" ht="128.25" customHeight="1" thickBot="1">
      <c r="A5" s="55" t="s">
        <v>10</v>
      </c>
      <c r="B5" s="56"/>
      <c r="C5" s="49"/>
      <c r="D5" s="50"/>
      <c r="E5" s="42">
        <f>SUM(E3:E4)</f>
        <v>35000000000</v>
      </c>
      <c r="F5" s="34">
        <f>SUM(F3:F4)</f>
        <v>35000000000</v>
      </c>
      <c r="G5" s="51">
        <f>SUM(G3:G4)</f>
        <v>35000000000</v>
      </c>
      <c r="H5" s="42">
        <f>SUM(H3:H4)</f>
        <v>10000000000</v>
      </c>
      <c r="I5" s="42"/>
      <c r="J5" s="31">
        <f>SUM(J3:J4)</f>
        <v>35000000000</v>
      </c>
      <c r="K5" s="46">
        <f t="shared" si="1"/>
        <v>0</v>
      </c>
      <c r="L5" s="48"/>
    </row>
    <row r="6" spans="1:13" ht="75.75" customHeight="1">
      <c r="H6" s="17"/>
      <c r="L6" s="43"/>
    </row>
    <row r="7" spans="1:13" ht="75.75" customHeight="1">
      <c r="E7" t="s">
        <v>46</v>
      </c>
      <c r="H7" s="13"/>
      <c r="L7" s="44"/>
    </row>
    <row r="8" spans="1:13" ht="75.75" customHeight="1">
      <c r="H8" s="13"/>
      <c r="L8" s="16"/>
    </row>
    <row r="9" spans="1:13" ht="75.75" customHeight="1">
      <c r="H9" s="13"/>
      <c r="L9" s="16"/>
      <c r="M9" s="16"/>
    </row>
    <row r="10" spans="1:13" ht="75.75" customHeight="1">
      <c r="H10" s="14"/>
      <c r="L10" s="16"/>
      <c r="M10" s="16"/>
    </row>
    <row r="11" spans="1:13" ht="75.75" customHeight="1">
      <c r="H11" s="14"/>
      <c r="L11" s="16"/>
      <c r="M11" s="16"/>
    </row>
    <row r="12" spans="1:13" ht="75.75" customHeight="1">
      <c r="H12" s="14"/>
      <c r="L12" s="16"/>
      <c r="M12" s="16"/>
    </row>
    <row r="13" spans="1:13" ht="75.75" customHeight="1">
      <c r="H13" s="14"/>
      <c r="M13" s="16"/>
    </row>
    <row r="14" spans="1:13" ht="75.75" customHeight="1">
      <c r="H14" s="14"/>
      <c r="M14" s="16"/>
    </row>
    <row r="15" spans="1:13" ht="115.5" customHeight="1">
      <c r="H15" s="15"/>
      <c r="M15" s="16"/>
    </row>
    <row r="16" spans="1:13" ht="75.75" customHeight="1">
      <c r="H16" s="15"/>
    </row>
    <row r="17" spans="8:15" ht="75.75" customHeight="1">
      <c r="H17" s="15"/>
    </row>
    <row r="18" spans="8:15" ht="75.75" customHeight="1">
      <c r="H18" s="14"/>
    </row>
    <row r="19" spans="8:15" ht="75.75" customHeight="1">
      <c r="H19" s="14"/>
    </row>
    <row r="20" spans="8:15" ht="75.75" customHeight="1">
      <c r="H20" s="15"/>
    </row>
    <row r="21" spans="8:15" ht="75.75" customHeight="1">
      <c r="H21" s="14"/>
    </row>
    <row r="22" spans="8:15" ht="75.75" customHeight="1">
      <c r="H22" s="14">
        <f>G5</f>
        <v>35000000000</v>
      </c>
      <c r="M22" s="18"/>
    </row>
    <row r="23" spans="8:15" ht="75.75" customHeight="1">
      <c r="H23" s="16"/>
    </row>
    <row r="24" spans="8:15" ht="75.75" customHeight="1">
      <c r="H24" s="16"/>
    </row>
    <row r="25" spans="8:15" ht="75.75" customHeight="1">
      <c r="H25" s="16"/>
    </row>
    <row r="26" spans="8:15" ht="75.75" customHeight="1">
      <c r="H26" s="16"/>
    </row>
    <row r="27" spans="8:15" ht="75.75" customHeight="1">
      <c r="H27" s="16"/>
    </row>
    <row r="28" spans="8:15" ht="75.75" customHeight="1">
      <c r="H28" s="16"/>
      <c r="O28" t="s">
        <v>15</v>
      </c>
    </row>
    <row r="29" spans="8:15" ht="75.75" customHeight="1">
      <c r="H29" s="16"/>
    </row>
    <row r="30" spans="8:15" ht="75.75" customHeight="1">
      <c r="H30" s="16"/>
    </row>
    <row r="31" spans="8:15" ht="75.75" customHeight="1">
      <c r="H31" s="16"/>
    </row>
    <row r="32" spans="8:15" ht="75.75" customHeight="1">
      <c r="H32" s="16"/>
    </row>
    <row r="33" spans="8:8" ht="75.75" customHeight="1">
      <c r="H33" s="16"/>
    </row>
    <row r="34" spans="8:8" ht="75.75" customHeight="1">
      <c r="H34" s="16"/>
    </row>
  </sheetData>
  <mergeCells count="1">
    <mergeCell ref="A1:M1"/>
  </mergeCells>
  <pageMargins left="0.25" right="0.25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ابلاغی</vt:lpstr>
      <vt:lpstr>296ط</vt:lpstr>
      <vt:lpstr>001ط</vt:lpstr>
      <vt:lpstr>'296ط'!Print_Area</vt:lpstr>
      <vt:lpstr>ابلاغی!Print_Area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mali</dc:creator>
  <cp:lastModifiedBy>MohamadReza</cp:lastModifiedBy>
  <cp:lastPrinted>2026-08-11T20:35:43Z</cp:lastPrinted>
  <dcterms:created xsi:type="dcterms:W3CDTF">2019-07-23T06:07:30Z</dcterms:created>
  <dcterms:modified xsi:type="dcterms:W3CDTF">2026-09-09T06:00:14Z</dcterms:modified>
</cp:coreProperties>
</file>